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3250" windowHeight="12330"/>
  </bookViews>
  <sheets>
    <sheet name="knjige i casopisi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G7" i="1" l="1"/>
  <c r="F7" i="1"/>
  <c r="I6" i="1"/>
  <c r="I4" i="1"/>
  <c r="I3" i="1"/>
  <c r="A3" i="1"/>
  <c r="A4" i="1" s="1"/>
  <c r="A5" i="1" s="1"/>
  <c r="A6" i="1" s="1"/>
  <c r="I2" i="1"/>
</calcChain>
</file>

<file path=xl/sharedStrings.xml><?xml version="1.0" encoding="utf-8"?>
<sst xmlns="http://schemas.openxmlformats.org/spreadsheetml/2006/main" count="95" uniqueCount="77">
  <si>
    <t>р. бр.</t>
  </si>
  <si>
    <t>број предмета</t>
  </si>
  <si>
    <t>место</t>
  </si>
  <si>
    <t>подносилац пријаве</t>
  </si>
  <si>
    <t xml:space="preserve">укупна средства за пројекат </t>
  </si>
  <si>
    <t xml:space="preserve">тражена средства </t>
  </si>
  <si>
    <t>износ</t>
  </si>
  <si>
    <t>словима</t>
  </si>
  <si>
    <t>напомена</t>
  </si>
  <si>
    <t>датум уговора</t>
  </si>
  <si>
    <t>датум решења</t>
  </si>
  <si>
    <t>национална заједница</t>
  </si>
  <si>
    <t>наменски рачун</t>
  </si>
  <si>
    <t>ЈББК</t>
  </si>
  <si>
    <t>трансферни рачун</t>
  </si>
  <si>
    <t>општина</t>
  </si>
  <si>
    <t>шифра</t>
  </si>
  <si>
    <t>шифра са контролним бројем</t>
  </si>
  <si>
    <t>текући рачун</t>
  </si>
  <si>
    <t>банка</t>
  </si>
  <si>
    <t>ПИБ</t>
  </si>
  <si>
    <t>матични број</t>
  </si>
  <si>
    <t>е маил</t>
  </si>
  <si>
    <t>одговорна особа</t>
  </si>
  <si>
    <t>функција</t>
  </si>
  <si>
    <t>службена адреса</t>
  </si>
  <si>
    <t>адреса за пошту</t>
  </si>
  <si>
    <t>поштански број</t>
  </si>
  <si>
    <t>ек. клас.</t>
  </si>
  <si>
    <t>Руски Крстур</t>
  </si>
  <si>
    <t>русини</t>
  </si>
  <si>
    <t>директор</t>
  </si>
  <si>
    <t>педесетхиљададинара</t>
  </si>
  <si>
    <t>Војвођанска банка</t>
  </si>
  <si>
    <t>председник</t>
  </si>
  <si>
    <t>Нови Сад</t>
  </si>
  <si>
    <t>Културно просветно друштво ДОК - Нови Сад</t>
  </si>
  <si>
    <t>Михајло Фејса</t>
  </si>
  <si>
    <t xml:space="preserve">председник </t>
  </si>
  <si>
    <t>Banca Intesa</t>
  </si>
  <si>
    <t>Матица Русинска</t>
  </si>
  <si>
    <t>840-0000005911763-28</t>
  </si>
  <si>
    <t>355-0000001018037-62</t>
  </si>
  <si>
    <t>matka@mts.rs</t>
  </si>
  <si>
    <t>Ђуро Папуга</t>
  </si>
  <si>
    <t>Маршала Тита 59</t>
  </si>
  <si>
    <t>Цара Лазара 105
22240 Шид</t>
  </si>
  <si>
    <t xml:space="preserve">УКУПНО </t>
  </si>
  <si>
    <t>аутор и назив књиге/часописа</t>
  </si>
  <si>
    <t>предлог</t>
  </si>
  <si>
    <t>време реализације</t>
  </si>
  <si>
    <t>врста трошкова</t>
  </si>
  <si>
    <t>tura</t>
  </si>
  <si>
    <t>137-451-416/2022-03</t>
  </si>
  <si>
    <t>НИУ Руске слово</t>
  </si>
  <si>
    <t>Часопис за културу и уметност Шветлосц</t>
  </si>
  <si>
    <t xml:space="preserve"> 840-0000000641723-21</t>
  </si>
  <si>
    <t>08041393</t>
  </si>
  <si>
    <t>office@ruskeslovo.com</t>
  </si>
  <si>
    <t>Варга Борис</t>
  </si>
  <si>
    <t>Булевар ослобођења 81/8</t>
  </si>
  <si>
    <t>137-451-692/2022-03</t>
  </si>
  <si>
    <t>Оксана Мудри Недич, Ксениа Варга, Владимир Дудаш, Целилиа Мудри, Русинска тетралогија</t>
  </si>
  <si>
    <t>137-451-138/2022-03</t>
  </si>
  <si>
    <t>Друштво за русински језик, књижевност и културу</t>
  </si>
  <si>
    <t>Зборник радова "Студиа Рутхеница" 28</t>
  </si>
  <si>
    <t>840-0000016640763-53</t>
  </si>
  <si>
    <t>160-922673-49</t>
  </si>
  <si>
    <t>08101752</t>
  </si>
  <si>
    <t>papugai@mts.rs</t>
  </si>
  <si>
    <t>Ирина Папуга</t>
  </si>
  <si>
    <t>секретар</t>
  </si>
  <si>
    <t>Ћирпанова 27 пф 55</t>
  </si>
  <si>
    <t>137-451-991/2022-03</t>
  </si>
  <si>
    <t>проф. Др. Михајло Фејса, ИЦО-КОД - Нови период развоја русинског језика</t>
  </si>
  <si>
    <t>137-451-1266/2022-03</t>
  </si>
  <si>
    <t>Часопис Руснак - гласник Матице Русинске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</si>
</sst>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3" fontId="3" fillId="4" borderId="2" xfId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tka@mts.rs" TargetMode="External"/><Relationship Id="rId2" Type="http://schemas.openxmlformats.org/officeDocument/2006/relationships/hyperlink" Target="mailto:papugai@mts.rs" TargetMode="External"/><Relationship Id="rId1" Type="http://schemas.openxmlformats.org/officeDocument/2006/relationships/hyperlink" Target="mailto:office@ruskeslovo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ffice@ruskeslov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zoomScaleNormal="100" workbookViewId="0">
      <selection activeCell="H3" sqref="H3"/>
    </sheetView>
  </sheetViews>
  <sheetFormatPr defaultRowHeight="15" x14ac:dyDescent="0.25"/>
  <cols>
    <col min="1" max="1" width="9.140625" customWidth="1"/>
    <col min="2" max="2" width="21.140625" customWidth="1"/>
    <col min="3" max="3" width="14" customWidth="1"/>
    <col min="4" max="4" width="26" customWidth="1"/>
    <col min="5" max="5" width="25.85546875" customWidth="1"/>
    <col min="6" max="6" width="17.85546875" customWidth="1"/>
    <col min="7" max="7" width="18.28515625" customWidth="1"/>
    <col min="8" max="8" width="15.5703125" customWidth="1"/>
    <col min="9" max="11" width="0" hidden="1" customWidth="1"/>
    <col min="12" max="12" width="17.28515625" customWidth="1"/>
    <col min="13" max="16" width="0" hidden="1" customWidth="1"/>
    <col min="17" max="17" width="15.5703125" customWidth="1"/>
    <col min="18" max="33" width="0" hidden="1" customWidth="1"/>
    <col min="34" max="34" width="12.85546875" customWidth="1"/>
  </cols>
  <sheetData>
    <row r="1" spans="1:34" ht="5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48</v>
      </c>
      <c r="F1" s="2" t="s">
        <v>4</v>
      </c>
      <c r="G1" s="2" t="s">
        <v>5</v>
      </c>
      <c r="H1" s="2" t="s">
        <v>49</v>
      </c>
      <c r="I1" s="2" t="s">
        <v>6</v>
      </c>
      <c r="J1" s="2" t="s">
        <v>7</v>
      </c>
      <c r="K1" s="1" t="s">
        <v>50</v>
      </c>
      <c r="L1" s="1" t="s">
        <v>8</v>
      </c>
      <c r="M1" s="1" t="s">
        <v>51</v>
      </c>
      <c r="N1" s="1" t="s">
        <v>52</v>
      </c>
      <c r="O1" s="1" t="s">
        <v>9</v>
      </c>
      <c r="P1" s="1" t="s">
        <v>10</v>
      </c>
      <c r="Q1" s="1" t="s">
        <v>11</v>
      </c>
      <c r="R1" s="1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18</v>
      </c>
      <c r="Y1" s="3" t="s">
        <v>19</v>
      </c>
      <c r="Z1" s="1" t="s">
        <v>20</v>
      </c>
      <c r="AA1" s="3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</row>
    <row r="2" spans="1:34" ht="33.75" customHeight="1" x14ac:dyDescent="0.25">
      <c r="A2" s="4">
        <v>1</v>
      </c>
      <c r="B2" s="5" t="s">
        <v>53</v>
      </c>
      <c r="C2" s="5" t="s">
        <v>35</v>
      </c>
      <c r="D2" s="5" t="s">
        <v>54</v>
      </c>
      <c r="E2" s="5" t="s">
        <v>55</v>
      </c>
      <c r="F2" s="6">
        <v>350000</v>
      </c>
      <c r="G2" s="6">
        <v>300000</v>
      </c>
      <c r="H2" s="7">
        <v>80000</v>
      </c>
      <c r="I2" s="8" t="str">
        <f t="shared" ref="I2:I4" si="0">IF(H2="","",TEXT(H2,"###,###,##0.00"))</f>
        <v>80,000.00</v>
      </c>
      <c r="J2" s="4"/>
      <c r="K2" s="4"/>
      <c r="L2" s="5"/>
      <c r="M2" s="4"/>
      <c r="N2" s="4"/>
      <c r="O2" s="4"/>
      <c r="P2" s="4"/>
      <c r="Q2" s="5" t="s">
        <v>30</v>
      </c>
      <c r="R2" s="5" t="s">
        <v>56</v>
      </c>
      <c r="S2" s="5">
        <v>81038</v>
      </c>
      <c r="T2" s="5"/>
      <c r="U2" s="5"/>
      <c r="V2" s="5"/>
      <c r="W2" s="5"/>
      <c r="X2" s="5"/>
      <c r="Y2" s="5"/>
      <c r="Z2" s="5">
        <v>101640081</v>
      </c>
      <c r="AA2" s="9" t="s">
        <v>57</v>
      </c>
      <c r="AB2" s="10" t="s">
        <v>58</v>
      </c>
      <c r="AC2" s="5" t="s">
        <v>59</v>
      </c>
      <c r="AD2" s="5" t="s">
        <v>31</v>
      </c>
      <c r="AE2" s="5" t="s">
        <v>60</v>
      </c>
      <c r="AF2" s="5" t="s">
        <v>60</v>
      </c>
      <c r="AG2" s="5">
        <v>21000</v>
      </c>
      <c r="AH2" s="5">
        <v>4511</v>
      </c>
    </row>
    <row r="3" spans="1:34" ht="78" customHeight="1" thickBot="1" x14ac:dyDescent="0.3">
      <c r="A3" s="38">
        <f t="shared" ref="A3:A6" si="1">A2+1</f>
        <v>2</v>
      </c>
      <c r="B3" s="39" t="s">
        <v>61</v>
      </c>
      <c r="C3" s="39" t="s">
        <v>35</v>
      </c>
      <c r="D3" s="39" t="s">
        <v>54</v>
      </c>
      <c r="E3" s="39" t="s">
        <v>62</v>
      </c>
      <c r="F3" s="40">
        <v>420000</v>
      </c>
      <c r="G3" s="40">
        <v>400000</v>
      </c>
      <c r="H3" s="41">
        <f>394000-80000</f>
        <v>314000</v>
      </c>
      <c r="I3" s="42" t="str">
        <f t="shared" si="0"/>
        <v>314,000.00</v>
      </c>
      <c r="J3" s="38"/>
      <c r="K3" s="38"/>
      <c r="L3" s="39"/>
      <c r="M3" s="38"/>
      <c r="N3" s="38"/>
      <c r="O3" s="38"/>
      <c r="P3" s="38"/>
      <c r="Q3" s="39" t="s">
        <v>30</v>
      </c>
      <c r="R3" s="39" t="s">
        <v>56</v>
      </c>
      <c r="S3" s="39">
        <v>81038</v>
      </c>
      <c r="T3" s="39"/>
      <c r="U3" s="39"/>
      <c r="V3" s="39"/>
      <c r="W3" s="39"/>
      <c r="X3" s="39"/>
      <c r="Y3" s="39"/>
      <c r="Z3" s="39">
        <v>101640081</v>
      </c>
      <c r="AA3" s="43" t="s">
        <v>57</v>
      </c>
      <c r="AB3" s="44" t="s">
        <v>58</v>
      </c>
      <c r="AC3" s="39" t="s">
        <v>59</v>
      </c>
      <c r="AD3" s="39" t="s">
        <v>31</v>
      </c>
      <c r="AE3" s="39" t="s">
        <v>60</v>
      </c>
      <c r="AF3" s="39" t="s">
        <v>60</v>
      </c>
      <c r="AG3" s="39">
        <v>21000</v>
      </c>
      <c r="AH3" s="39">
        <v>4511</v>
      </c>
    </row>
    <row r="4" spans="1:34" ht="42" customHeight="1" x14ac:dyDescent="0.25">
      <c r="A4" s="30">
        <f t="shared" si="1"/>
        <v>3</v>
      </c>
      <c r="B4" s="30" t="s">
        <v>63</v>
      </c>
      <c r="C4" s="30" t="s">
        <v>35</v>
      </c>
      <c r="D4" s="30" t="s">
        <v>64</v>
      </c>
      <c r="E4" s="30" t="s">
        <v>65</v>
      </c>
      <c r="F4" s="31">
        <v>80000</v>
      </c>
      <c r="G4" s="31">
        <v>50000</v>
      </c>
      <c r="H4" s="32">
        <v>50000</v>
      </c>
      <c r="I4" s="33" t="str">
        <f t="shared" si="0"/>
        <v>50,000.00</v>
      </c>
      <c r="J4" s="30" t="s">
        <v>32</v>
      </c>
      <c r="K4" s="30"/>
      <c r="L4" s="30"/>
      <c r="M4" s="30"/>
      <c r="N4" s="30"/>
      <c r="O4" s="30"/>
      <c r="P4" s="34"/>
      <c r="Q4" s="30" t="s">
        <v>30</v>
      </c>
      <c r="R4" s="30" t="s">
        <v>66</v>
      </c>
      <c r="S4" s="30">
        <v>87544</v>
      </c>
      <c r="T4" s="35"/>
      <c r="U4" s="35"/>
      <c r="V4" s="35"/>
      <c r="W4" s="35"/>
      <c r="X4" s="30" t="s">
        <v>67</v>
      </c>
      <c r="Y4" s="35" t="s">
        <v>39</v>
      </c>
      <c r="Z4" s="30">
        <v>101638146</v>
      </c>
      <c r="AA4" s="36" t="s">
        <v>68</v>
      </c>
      <c r="AB4" s="37" t="s">
        <v>69</v>
      </c>
      <c r="AC4" s="30" t="s">
        <v>70</v>
      </c>
      <c r="AD4" s="30" t="s">
        <v>71</v>
      </c>
      <c r="AE4" s="30" t="s">
        <v>72</v>
      </c>
      <c r="AF4" s="30" t="s">
        <v>72</v>
      </c>
      <c r="AG4" s="30">
        <v>21000</v>
      </c>
      <c r="AH4" s="30">
        <v>4819</v>
      </c>
    </row>
    <row r="5" spans="1:34" ht="69.75" customHeight="1" x14ac:dyDescent="0.25">
      <c r="A5" s="4">
        <f t="shared" si="1"/>
        <v>4</v>
      </c>
      <c r="B5" s="16" t="s">
        <v>73</v>
      </c>
      <c r="C5" s="17" t="s">
        <v>35</v>
      </c>
      <c r="D5" s="17" t="s">
        <v>36</v>
      </c>
      <c r="E5" s="17" t="s">
        <v>74</v>
      </c>
      <c r="F5" s="18">
        <v>119000</v>
      </c>
      <c r="G5" s="18">
        <v>50000</v>
      </c>
      <c r="H5" s="19"/>
      <c r="I5" s="8"/>
      <c r="J5" s="16"/>
      <c r="K5" s="17"/>
      <c r="L5" s="17"/>
      <c r="M5" s="13"/>
      <c r="N5" s="17"/>
      <c r="O5" s="13"/>
      <c r="P5" s="13"/>
      <c r="Q5" s="4" t="s">
        <v>30</v>
      </c>
      <c r="R5" s="17"/>
      <c r="S5" s="17"/>
      <c r="T5" s="20"/>
      <c r="U5" s="20"/>
      <c r="V5" s="20"/>
      <c r="W5" s="20"/>
      <c r="X5" s="17"/>
      <c r="Y5" s="17"/>
      <c r="Z5" s="17"/>
      <c r="AA5" s="21"/>
      <c r="AB5" s="22"/>
      <c r="AC5" s="17" t="s">
        <v>37</v>
      </c>
      <c r="AD5" s="17" t="s">
        <v>38</v>
      </c>
      <c r="AE5" s="17"/>
      <c r="AF5" s="17"/>
      <c r="AG5" s="17"/>
      <c r="AH5" s="4">
        <v>4819</v>
      </c>
    </row>
    <row r="6" spans="1:34" ht="33.75" customHeight="1" x14ac:dyDescent="0.25">
      <c r="A6" s="4">
        <f t="shared" si="1"/>
        <v>5</v>
      </c>
      <c r="B6" s="4" t="s">
        <v>75</v>
      </c>
      <c r="C6" s="4" t="s">
        <v>29</v>
      </c>
      <c r="D6" s="4" t="s">
        <v>40</v>
      </c>
      <c r="E6" s="4" t="s">
        <v>76</v>
      </c>
      <c r="F6" s="11">
        <v>197000</v>
      </c>
      <c r="G6" s="11">
        <v>172000</v>
      </c>
      <c r="H6" s="12">
        <v>50000</v>
      </c>
      <c r="I6" s="23" t="str">
        <f>IF(H6="","",TEXT(H6,"###,###,##0.00"))</f>
        <v>50,000.00</v>
      </c>
      <c r="J6" s="4"/>
      <c r="K6" s="4"/>
      <c r="L6" s="4"/>
      <c r="M6" s="4"/>
      <c r="N6" s="4"/>
      <c r="O6" s="4"/>
      <c r="P6" s="4"/>
      <c r="Q6" s="4" t="s">
        <v>30</v>
      </c>
      <c r="R6" s="4" t="s">
        <v>41</v>
      </c>
      <c r="S6" s="4">
        <v>87782</v>
      </c>
      <c r="T6" s="14"/>
      <c r="U6" s="14"/>
      <c r="V6" s="14"/>
      <c r="W6" s="14"/>
      <c r="X6" s="4" t="s">
        <v>42</v>
      </c>
      <c r="Y6" s="4" t="s">
        <v>33</v>
      </c>
      <c r="Z6" s="4">
        <v>100584225</v>
      </c>
      <c r="AA6" s="4">
        <v>8703361</v>
      </c>
      <c r="AB6" s="15" t="s">
        <v>43</v>
      </c>
      <c r="AC6" s="4" t="s">
        <v>44</v>
      </c>
      <c r="AD6" s="4" t="s">
        <v>34</v>
      </c>
      <c r="AE6" s="4" t="s">
        <v>45</v>
      </c>
      <c r="AF6" s="4" t="s">
        <v>46</v>
      </c>
      <c r="AG6" s="4"/>
      <c r="AH6" s="4">
        <v>4819</v>
      </c>
    </row>
    <row r="7" spans="1:34" ht="15.75" x14ac:dyDescent="0.25">
      <c r="A7" s="45" t="s">
        <v>47</v>
      </c>
      <c r="B7" s="45"/>
      <c r="C7" s="45"/>
      <c r="D7" s="45"/>
      <c r="E7" s="45"/>
      <c r="F7" s="24">
        <f>SUM(F2:F6)</f>
        <v>1166000</v>
      </c>
      <c r="G7" s="24">
        <f>SUM(G2:G6)</f>
        <v>972000</v>
      </c>
      <c r="H7" s="25"/>
      <c r="I7" s="26"/>
      <c r="J7" s="27"/>
      <c r="K7" s="27"/>
      <c r="L7" s="27"/>
      <c r="M7" s="27"/>
      <c r="N7" s="27"/>
      <c r="O7" s="27"/>
      <c r="P7" s="27"/>
      <c r="Q7" s="27" t="s">
        <v>30</v>
      </c>
      <c r="R7" s="27"/>
      <c r="S7" s="27"/>
      <c r="T7" s="28"/>
      <c r="U7" s="28"/>
      <c r="V7" s="28"/>
      <c r="W7" s="28"/>
      <c r="X7" s="27"/>
      <c r="Y7" s="27"/>
      <c r="Z7" s="27"/>
      <c r="AA7" s="27"/>
      <c r="AB7" s="29"/>
      <c r="AC7" s="27"/>
      <c r="AD7" s="27"/>
      <c r="AE7" s="27"/>
      <c r="AF7" s="27"/>
      <c r="AG7" s="27"/>
      <c r="AH7" s="27"/>
    </row>
    <row r="8" spans="1:34" ht="63" customHeight="1" x14ac:dyDescent="0.3"/>
    <row r="9" spans="1:34" ht="33" customHeight="1" x14ac:dyDescent="0.3"/>
    <row r="10" spans="1:34" ht="33.75" customHeight="1" x14ac:dyDescent="0.3"/>
    <row r="11" spans="1:34" ht="33" customHeight="1" x14ac:dyDescent="0.3"/>
    <row r="12" spans="1:34" ht="45.75" customHeight="1" x14ac:dyDescent="0.3"/>
  </sheetData>
  <mergeCells count="1">
    <mergeCell ref="A7:E7"/>
  </mergeCells>
  <hyperlinks>
    <hyperlink ref="AB2" r:id="rId1"/>
    <hyperlink ref="AB4" r:id="rId2" display="mailto:papugai@mts.rs"/>
    <hyperlink ref="AB6" r:id="rId3"/>
    <hyperlink ref="AB3" r:id="rId4"/>
  </hyperlinks>
  <pageMargins left="0.7" right="0.7" top="0.75" bottom="0.75" header="0.3" footer="0.3"/>
  <pageSetup paperSize="9" scale="67" orientation="landscape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knjige i casopisi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dcterms:created xsi:type="dcterms:W3CDTF">2022-03-17T13:55:30Z</dcterms:created>
  <dcterms:modified xsi:type="dcterms:W3CDTF">2022-03-23T12:25:21Z</dcterms:modified>
</cp:coreProperties>
</file>