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90" windowWidth="27795" windowHeight="12330"/>
  </bookViews>
  <sheets>
    <sheet name="zastita i savremeno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H13" i="1" l="1"/>
  <c r="I7" i="1" l="1"/>
  <c r="G13" i="1" l="1"/>
  <c r="F13" i="1"/>
  <c r="I12" i="1"/>
  <c r="I11" i="1"/>
  <c r="I10" i="1"/>
  <c r="I9" i="1"/>
  <c r="I6" i="1"/>
  <c r="I5" i="1"/>
  <c r="I4" i="1"/>
  <c r="I3" i="1"/>
  <c r="A3" i="1"/>
  <c r="A4" i="1" s="1"/>
  <c r="A5" i="1" s="1"/>
  <c r="A6" i="1" s="1"/>
  <c r="A7" i="1" s="1"/>
  <c r="A8" i="1" s="1"/>
  <c r="A9" i="1" s="1"/>
  <c r="A10" i="1" s="1"/>
  <c r="A11" i="1" s="1"/>
  <c r="A12" i="1" s="1"/>
  <c r="I2" i="1"/>
</calcChain>
</file>

<file path=xl/sharedStrings.xml><?xml version="1.0" encoding="utf-8"?>
<sst xmlns="http://schemas.openxmlformats.org/spreadsheetml/2006/main" count="189" uniqueCount="146">
  <si>
    <t>р. бр.</t>
  </si>
  <si>
    <t>број предмета</t>
  </si>
  <si>
    <t>место</t>
  </si>
  <si>
    <t>подносилац пријаве</t>
  </si>
  <si>
    <t>назив пројекта</t>
  </si>
  <si>
    <t xml:space="preserve">укупна средства за пројекат </t>
  </si>
  <si>
    <t xml:space="preserve">тражена средства </t>
  </si>
  <si>
    <t>предлог износа</t>
  </si>
  <si>
    <t>износ</t>
  </si>
  <si>
    <t>словима</t>
  </si>
  <si>
    <t xml:space="preserve">време реализације </t>
  </si>
  <si>
    <t>напомена</t>
  </si>
  <si>
    <t>вртста трошкова</t>
  </si>
  <si>
    <t>тура</t>
  </si>
  <si>
    <t>датум уговора</t>
  </si>
  <si>
    <t>датум решења</t>
  </si>
  <si>
    <t>национална заједница</t>
  </si>
  <si>
    <t>наменски рачун</t>
  </si>
  <si>
    <t>ЈББК</t>
  </si>
  <si>
    <t>трансферни рачун</t>
  </si>
  <si>
    <t>општина</t>
  </si>
  <si>
    <t>шифра</t>
  </si>
  <si>
    <t>шифра са контролним бројем</t>
  </si>
  <si>
    <t>текући рачун</t>
  </si>
  <si>
    <t>банка</t>
  </si>
  <si>
    <t>ПИБ</t>
  </si>
  <si>
    <t>матични број</t>
  </si>
  <si>
    <t>е маил</t>
  </si>
  <si>
    <t>одговорна особа</t>
  </si>
  <si>
    <t>функција</t>
  </si>
  <si>
    <t>службена адреса</t>
  </si>
  <si>
    <t>адреса за пошту</t>
  </si>
  <si>
    <t>поштански број</t>
  </si>
  <si>
    <t>ек. клас.</t>
  </si>
  <si>
    <t>137-451-176/2022-03</t>
  </si>
  <si>
    <t>Руски Крстур</t>
  </si>
  <si>
    <t>Дом културе Руски Крстур</t>
  </si>
  <si>
    <t>61. Фестивал русинске културе "Црвена ружа"</t>
  </si>
  <si>
    <t>стохиљададинара</t>
  </si>
  <si>
    <t>јули</t>
  </si>
  <si>
    <t>русини</t>
  </si>
  <si>
    <t>840-86664-96</t>
  </si>
  <si>
    <t>840-733156843-40</t>
  </si>
  <si>
    <t>Кула</t>
  </si>
  <si>
    <t>26-218</t>
  </si>
  <si>
    <t>08066060</t>
  </si>
  <si>
    <t>dk.kerestur@gmail.com</t>
  </si>
  <si>
    <t>Владимир Нађ</t>
  </si>
  <si>
    <t>директор</t>
  </si>
  <si>
    <t>Русинска 75</t>
  </si>
  <si>
    <t>137-451-1053/2022-03</t>
  </si>
  <si>
    <t>Русинско народно позориште "Петро Ризнич Ђађа"</t>
  </si>
  <si>
    <t>Обогаћивање и одржавање веб сајта</t>
  </si>
  <si>
    <t>педесетхиљададинара</t>
  </si>
  <si>
    <t>током године</t>
  </si>
  <si>
    <t>840-0000000650723-84</t>
  </si>
  <si>
    <t>08790795</t>
  </si>
  <si>
    <t>rnt.djadja@gmail.com</t>
  </si>
  <si>
    <t>Славко Орос</t>
  </si>
  <si>
    <t>137-451-626/2022-03</t>
  </si>
  <si>
    <t>Врбас</t>
  </si>
  <si>
    <t>КПД Карпати</t>
  </si>
  <si>
    <t>Фестивал хорског певања "Карпати"</t>
  </si>
  <si>
    <t>мај</t>
  </si>
  <si>
    <t>840-0000017959763-71</t>
  </si>
  <si>
    <t>355-1039348-52</t>
  </si>
  <si>
    <t>Војвођанска банка</t>
  </si>
  <si>
    <t>08211906</t>
  </si>
  <si>
    <t>karpati.kpd@gmail.com</t>
  </si>
  <si>
    <t>Дејан Захорјански</t>
  </si>
  <si>
    <t>председник</t>
  </si>
  <si>
    <t>Његошева 21</t>
  </si>
  <si>
    <t>137-451-1086/2022-03</t>
  </si>
  <si>
    <t>Ђурђево</t>
  </si>
  <si>
    <t>КУД Тарас Шевченко</t>
  </si>
  <si>
    <t>19. Фестивал низворног народног певања "Да се не заборави"</t>
  </si>
  <si>
    <t>педесетпетхиљададинара</t>
  </si>
  <si>
    <t>август</t>
  </si>
  <si>
    <t>840-0000000573763-07</t>
  </si>
  <si>
    <t>340-0000000034547-79</t>
  </si>
  <si>
    <t>Erste Bank</t>
  </si>
  <si>
    <t>08082642</t>
  </si>
  <si>
    <t>matka.djurdjov@gmail.com</t>
  </si>
  <si>
    <t>Мирон Сабадош</t>
  </si>
  <si>
    <t>заступник</t>
  </si>
  <si>
    <t>Краља Петра 1 64/а</t>
  </si>
  <si>
    <t>137-451-873/2022-03</t>
  </si>
  <si>
    <t>Нови Сад</t>
  </si>
  <si>
    <t>Савез русина украјинаца Србије</t>
  </si>
  <si>
    <t>Гостовање на Фестивалу "Хомин Лемкившчини" у Украјини</t>
  </si>
  <si>
    <t>октобар</t>
  </si>
  <si>
    <t>vislavskibogdan@gmail.com</t>
  </si>
  <si>
    <t>Виславски Богдан</t>
  </si>
  <si>
    <t>137-451-993/2022-03</t>
  </si>
  <si>
    <t>Културно просветно друштво ДОК - Нови Сад</t>
  </si>
  <si>
    <t>Међународни фестивал хумора и сатире "Куцурски клип"</t>
  </si>
  <si>
    <t>Михајло Фејса</t>
  </si>
  <si>
    <t xml:space="preserve">председник </t>
  </si>
  <si>
    <t>137-451-1206/2022-03</t>
  </si>
  <si>
    <t>Новинарска асоцијација Русина НАР</t>
  </si>
  <si>
    <t>Стилске одлике као космополитска пропусница - трагом дела Арсенија Теодоровића у Крижевачкој Епархији</t>
  </si>
  <si>
    <t>април-октобар</t>
  </si>
  <si>
    <t>Ирина Харди Ковачевић</t>
  </si>
  <si>
    <t>137-451-1740/2022-03</t>
  </si>
  <si>
    <t>Русински културни центар</t>
  </si>
  <si>
    <t>21. Дечији фестивал "Веселинка"</t>
  </si>
  <si>
    <t>јуни</t>
  </si>
  <si>
    <t>840-0000014189763-65</t>
  </si>
  <si>
    <t>160-0000000921367-87</t>
  </si>
  <si>
    <t>Banca Intesa</t>
  </si>
  <si>
    <t>08033587</t>
  </si>
  <si>
    <t>rkcns@eunet.rs</t>
  </si>
  <si>
    <t>Сивч Владимир</t>
  </si>
  <si>
    <t>Јована Суботића 8</t>
  </si>
  <si>
    <t>137-451-1316/2022-03</t>
  </si>
  <si>
    <t>Ново Орахово</t>
  </si>
  <si>
    <t>КУД Петро Кузмјак</t>
  </si>
  <si>
    <t>"Ораховска јесен" - сусрет тамбурашких оркестара</t>
  </si>
  <si>
    <t>септембар</t>
  </si>
  <si>
    <t>840-0000001691763-73</t>
  </si>
  <si>
    <t>355-0000001010028-33</t>
  </si>
  <si>
    <t>08070369</t>
  </si>
  <si>
    <t>tanja1606@gmail.com</t>
  </si>
  <si>
    <t>Татјана Дудаш</t>
  </si>
  <si>
    <t>Кошут Лајоша 2</t>
  </si>
  <si>
    <t>137-451-1274/2022-03</t>
  </si>
  <si>
    <t>Матица Русинска</t>
  </si>
  <si>
    <t>4. Ликовна колонија "Еуфемија Харди"</t>
  </si>
  <si>
    <t>840-0000005911763-28</t>
  </si>
  <si>
    <t>355-0000001018037-62</t>
  </si>
  <si>
    <t>08703361</t>
  </si>
  <si>
    <t>matka@mts.rs</t>
  </si>
  <si>
    <t>Ђуро Папуга</t>
  </si>
  <si>
    <t>Маршала Тита 59</t>
  </si>
  <si>
    <t>Цара Лазара 105
22240 Шид</t>
  </si>
  <si>
    <t>137-451-1339/2022-03</t>
  </si>
  <si>
    <t>Шид</t>
  </si>
  <si>
    <t>КПД Ђура Киш</t>
  </si>
  <si>
    <t>Фестивал народних и тамбурашких оркестара "Мелодије руског двора"</t>
  </si>
  <si>
    <t>840-0000002958763-18</t>
  </si>
  <si>
    <t>355-0000001037369-72</t>
  </si>
  <si>
    <t>08775770</t>
  </si>
  <si>
    <t>djurakis@mts.rs</t>
  </si>
  <si>
    <t>Златко Мањко</t>
  </si>
  <si>
    <t>Цара Лазара 105</t>
  </si>
  <si>
    <t xml:space="preserve">УКУПНО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</si>
</sst>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D_i_n_._-;\-* #,##0.00\ _D_i_n_._-;_-* &quot;-&quot;??\ _D_i_n_._-;_-@_-"/>
    <numFmt numFmtId="164" formatCode="_(* #,##0.00_);_(* \(#,##0.00\);_(* &quot;-&quot;??_);_(@_)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i/>
      <sz val="12"/>
      <name val="Calibri"/>
      <family val="2"/>
      <scheme val="minor"/>
    </font>
    <font>
      <b/>
      <i/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u/>
      <sz val="1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4B084"/>
        <bgColor rgb="FF000000"/>
      </patternFill>
    </fill>
    <fill>
      <patternFill patternType="solid">
        <fgColor rgb="FFFFD966"/>
        <bgColor rgb="FF000000"/>
      </patternFill>
    </fill>
    <fill>
      <patternFill patternType="solid">
        <fgColor rgb="FFBDD7EE"/>
        <bgColor rgb="FF00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2">
    <xf numFmtId="0" fontId="0" fillId="0" borderId="0" xfId="0"/>
    <xf numFmtId="0" fontId="2" fillId="2" borderId="0" xfId="0" applyFont="1" applyFill="1" applyBorder="1" applyAlignment="1">
      <alignment horizontal="center" vertical="center" wrapText="1"/>
    </xf>
    <xf numFmtId="43" fontId="2" fillId="2" borderId="0" xfId="1" applyFont="1" applyFill="1" applyBorder="1" applyAlignment="1">
      <alignment horizontal="center" vertical="center" wrapText="1"/>
    </xf>
    <xf numFmtId="43" fontId="2" fillId="2" borderId="0" xfId="1" applyFont="1" applyFill="1" applyBorder="1" applyAlignment="1">
      <alignment horizontal="right" vertical="center" wrapText="1"/>
    </xf>
    <xf numFmtId="43" fontId="2" fillId="0" borderId="0" xfId="1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49" fontId="2" fillId="2" borderId="0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49" fontId="3" fillId="2" borderId="0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164" fontId="5" fillId="4" borderId="1" xfId="1" applyNumberFormat="1" applyFont="1" applyFill="1" applyBorder="1" applyAlignment="1">
      <alignment horizontal="center" vertical="center" wrapText="1"/>
    </xf>
    <xf numFmtId="164" fontId="6" fillId="4" borderId="1" xfId="1" applyNumberFormat="1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49" fontId="5" fillId="5" borderId="1" xfId="0" applyNumberFormat="1" applyFont="1" applyFill="1" applyBorder="1" applyAlignment="1">
      <alignment horizontal="center" vertical="center" wrapText="1"/>
    </xf>
    <xf numFmtId="0" fontId="8" fillId="5" borderId="1" xfId="2" applyFont="1" applyFill="1" applyBorder="1" applyAlignment="1">
      <alignment horizontal="center" vertical="center" wrapText="1"/>
    </xf>
    <xf numFmtId="164" fontId="5" fillId="0" borderId="1" xfId="1" applyNumberFormat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8" fillId="0" borderId="1" xfId="2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164" fontId="6" fillId="6" borderId="1" xfId="1" applyNumberFormat="1" applyFont="1" applyFill="1" applyBorder="1" applyAlignment="1">
      <alignment horizontal="center" vertical="center" wrapText="1"/>
    </xf>
    <xf numFmtId="164" fontId="6" fillId="6" borderId="1" xfId="1" applyNumberFormat="1" applyFont="1" applyFill="1" applyBorder="1" applyAlignment="1">
      <alignment horizontal="right" vertical="center" wrapText="1"/>
    </xf>
    <xf numFmtId="0" fontId="6" fillId="6" borderId="1" xfId="0" applyFont="1" applyFill="1" applyBorder="1" applyAlignment="1">
      <alignment horizontal="right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8" fillId="6" borderId="1" xfId="2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matka.djurdjov@gmail.com" TargetMode="External"/><Relationship Id="rId3" Type="http://schemas.openxmlformats.org/officeDocument/2006/relationships/hyperlink" Target="mailto:dk.kerestur@gmail.com" TargetMode="External"/><Relationship Id="rId7" Type="http://schemas.openxmlformats.org/officeDocument/2006/relationships/hyperlink" Target="mailto:vislavskibogdan@gmail.com" TargetMode="External"/><Relationship Id="rId2" Type="http://schemas.openxmlformats.org/officeDocument/2006/relationships/hyperlink" Target="mailto:tanja1606@gmail.com" TargetMode="External"/><Relationship Id="rId1" Type="http://schemas.openxmlformats.org/officeDocument/2006/relationships/hyperlink" Target="mailto:rkcns@eunet.rs" TargetMode="External"/><Relationship Id="rId6" Type="http://schemas.openxmlformats.org/officeDocument/2006/relationships/hyperlink" Target="mailto:karpati.kpd@gmail.com" TargetMode="External"/><Relationship Id="rId5" Type="http://schemas.openxmlformats.org/officeDocument/2006/relationships/hyperlink" Target="mailto:djurakis@mts.rs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mailto:matka@mts.rs" TargetMode="External"/><Relationship Id="rId9" Type="http://schemas.openxmlformats.org/officeDocument/2006/relationships/hyperlink" Target="mailto:rnt.djadja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3"/>
  <sheetViews>
    <sheetView tabSelected="1" zoomScaleNormal="100" workbookViewId="0">
      <selection activeCell="H13" sqref="H13"/>
    </sheetView>
  </sheetViews>
  <sheetFormatPr defaultRowHeight="15" x14ac:dyDescent="0.25"/>
  <cols>
    <col min="1" max="1" width="6.5703125" customWidth="1"/>
    <col min="2" max="2" width="20.7109375" customWidth="1"/>
    <col min="3" max="3" width="16.140625" customWidth="1"/>
    <col min="4" max="4" width="26.85546875" customWidth="1"/>
    <col min="5" max="5" width="33" customWidth="1"/>
    <col min="6" max="6" width="17.85546875" customWidth="1"/>
    <col min="7" max="7" width="17.140625" customWidth="1"/>
    <col min="8" max="8" width="17" customWidth="1"/>
    <col min="9" max="11" width="0" hidden="1" customWidth="1"/>
    <col min="12" max="12" width="24.140625" customWidth="1"/>
    <col min="13" max="16" width="0" hidden="1" customWidth="1"/>
    <col min="17" max="17" width="15.42578125" customWidth="1"/>
    <col min="18" max="33" width="0" hidden="1" customWidth="1"/>
    <col min="34" max="34" width="11.5703125" customWidth="1"/>
  </cols>
  <sheetData>
    <row r="1" spans="1:34" ht="78.7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2" t="s">
        <v>6</v>
      </c>
      <c r="H1" s="3" t="s">
        <v>7</v>
      </c>
      <c r="I1" s="4" t="s">
        <v>8</v>
      </c>
      <c r="J1" s="2" t="s">
        <v>9</v>
      </c>
      <c r="K1" s="1" t="s">
        <v>10</v>
      </c>
      <c r="L1" s="1" t="s">
        <v>11</v>
      </c>
      <c r="M1" s="1" t="s">
        <v>12</v>
      </c>
      <c r="N1" s="5" t="s">
        <v>13</v>
      </c>
      <c r="O1" s="5" t="s">
        <v>14</v>
      </c>
      <c r="P1" s="5" t="s">
        <v>15</v>
      </c>
      <c r="Q1" s="1" t="s">
        <v>16</v>
      </c>
      <c r="R1" s="1" t="s">
        <v>17</v>
      </c>
      <c r="S1" s="6" t="s">
        <v>18</v>
      </c>
      <c r="T1" s="6" t="s">
        <v>19</v>
      </c>
      <c r="U1" s="6" t="s">
        <v>20</v>
      </c>
      <c r="V1" s="6" t="s">
        <v>21</v>
      </c>
      <c r="W1" s="6" t="s">
        <v>22</v>
      </c>
      <c r="X1" s="6" t="s">
        <v>23</v>
      </c>
      <c r="Y1" s="6" t="s">
        <v>24</v>
      </c>
      <c r="Z1" s="7" t="s">
        <v>25</v>
      </c>
      <c r="AA1" s="8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</row>
    <row r="2" spans="1:34" ht="33.75" customHeight="1" x14ac:dyDescent="0.25">
      <c r="A2" s="9">
        <v>1</v>
      </c>
      <c r="B2" s="9" t="s">
        <v>34</v>
      </c>
      <c r="C2" s="9" t="s">
        <v>35</v>
      </c>
      <c r="D2" s="9" t="s">
        <v>36</v>
      </c>
      <c r="E2" s="9" t="s">
        <v>37</v>
      </c>
      <c r="F2" s="10">
        <v>2600000</v>
      </c>
      <c r="G2" s="10">
        <v>600000</v>
      </c>
      <c r="H2" s="11">
        <v>100000</v>
      </c>
      <c r="I2" s="12" t="str">
        <f t="shared" ref="I2:I3" si="0">IF(H2="","",TEXT(H2,"###,###,##0.00"))</f>
        <v>100,000.00</v>
      </c>
      <c r="J2" s="13" t="s">
        <v>38</v>
      </c>
      <c r="K2" s="14" t="s">
        <v>39</v>
      </c>
      <c r="L2" s="9"/>
      <c r="M2" s="14"/>
      <c r="N2" s="13"/>
      <c r="O2" s="13"/>
      <c r="P2" s="13"/>
      <c r="Q2" s="9" t="s">
        <v>40</v>
      </c>
      <c r="R2" s="15" t="s">
        <v>41</v>
      </c>
      <c r="S2" s="15">
        <v>8591</v>
      </c>
      <c r="T2" s="15" t="s">
        <v>42</v>
      </c>
      <c r="U2" s="15" t="s">
        <v>43</v>
      </c>
      <c r="V2" s="15">
        <v>218</v>
      </c>
      <c r="W2" s="15" t="s">
        <v>44</v>
      </c>
      <c r="X2" s="14"/>
      <c r="Y2" s="14"/>
      <c r="Z2" s="14">
        <v>100261263</v>
      </c>
      <c r="AA2" s="16" t="s">
        <v>45</v>
      </c>
      <c r="AB2" s="17" t="s">
        <v>46</v>
      </c>
      <c r="AC2" s="9" t="s">
        <v>47</v>
      </c>
      <c r="AD2" s="9" t="s">
        <v>48</v>
      </c>
      <c r="AE2" s="14" t="s">
        <v>49</v>
      </c>
      <c r="AF2" s="14" t="s">
        <v>49</v>
      </c>
      <c r="AG2" s="14">
        <v>25233</v>
      </c>
      <c r="AH2" s="9">
        <v>4631</v>
      </c>
    </row>
    <row r="3" spans="1:34" ht="50.25" customHeight="1" x14ac:dyDescent="0.25">
      <c r="A3" s="9">
        <f t="shared" ref="A3:A12" si="1">A2+1</f>
        <v>2</v>
      </c>
      <c r="B3" s="9" t="s">
        <v>50</v>
      </c>
      <c r="C3" s="9" t="s">
        <v>35</v>
      </c>
      <c r="D3" s="9" t="s">
        <v>51</v>
      </c>
      <c r="E3" s="9" t="s">
        <v>52</v>
      </c>
      <c r="F3" s="10">
        <v>260000</v>
      </c>
      <c r="G3" s="10">
        <v>180000</v>
      </c>
      <c r="H3" s="11"/>
      <c r="I3" s="12" t="str">
        <f t="shared" si="0"/>
        <v/>
      </c>
      <c r="J3" s="13" t="s">
        <v>53</v>
      </c>
      <c r="K3" s="14" t="s">
        <v>54</v>
      </c>
      <c r="L3" s="9"/>
      <c r="M3" s="14"/>
      <c r="N3" s="13"/>
      <c r="O3" s="13"/>
      <c r="P3" s="13"/>
      <c r="Q3" s="9" t="s">
        <v>40</v>
      </c>
      <c r="R3" s="15" t="s">
        <v>55</v>
      </c>
      <c r="S3" s="15">
        <v>81525</v>
      </c>
      <c r="T3" s="15" t="s">
        <v>42</v>
      </c>
      <c r="U3" s="15" t="s">
        <v>43</v>
      </c>
      <c r="V3" s="15">
        <v>218</v>
      </c>
      <c r="W3" s="15" t="s">
        <v>44</v>
      </c>
      <c r="X3" s="14"/>
      <c r="Y3" s="14"/>
      <c r="Z3" s="14">
        <v>102939017</v>
      </c>
      <c r="AA3" s="16" t="s">
        <v>56</v>
      </c>
      <c r="AB3" s="17" t="s">
        <v>57</v>
      </c>
      <c r="AC3" s="9" t="s">
        <v>58</v>
      </c>
      <c r="AD3" s="9" t="s">
        <v>48</v>
      </c>
      <c r="AE3" s="14" t="s">
        <v>49</v>
      </c>
      <c r="AF3" s="14" t="s">
        <v>49</v>
      </c>
      <c r="AG3" s="14">
        <v>25233</v>
      </c>
      <c r="AH3" s="9">
        <v>4631</v>
      </c>
    </row>
    <row r="4" spans="1:34" ht="33.75" customHeight="1" x14ac:dyDescent="0.25">
      <c r="A4" s="13">
        <f t="shared" si="1"/>
        <v>3</v>
      </c>
      <c r="B4" s="13" t="s">
        <v>59</v>
      </c>
      <c r="C4" s="13" t="s">
        <v>60</v>
      </c>
      <c r="D4" s="13" t="s">
        <v>61</v>
      </c>
      <c r="E4" s="13" t="s">
        <v>62</v>
      </c>
      <c r="F4" s="18">
        <v>350000</v>
      </c>
      <c r="G4" s="18">
        <v>220000</v>
      </c>
      <c r="H4" s="19">
        <v>80000</v>
      </c>
      <c r="I4" s="12" t="str">
        <f>IF(H4="","",TEXT(H4,"###,###,##0.00"))</f>
        <v>80,000.00</v>
      </c>
      <c r="J4" s="13" t="s">
        <v>53</v>
      </c>
      <c r="K4" s="20" t="s">
        <v>63</v>
      </c>
      <c r="L4" s="13"/>
      <c r="M4" s="13"/>
      <c r="N4" s="13"/>
      <c r="O4" s="13"/>
      <c r="P4" s="13"/>
      <c r="Q4" s="13" t="s">
        <v>40</v>
      </c>
      <c r="R4" s="13" t="s">
        <v>64</v>
      </c>
      <c r="S4" s="13">
        <v>81274</v>
      </c>
      <c r="T4" s="21"/>
      <c r="U4" s="21"/>
      <c r="V4" s="21"/>
      <c r="W4" s="21"/>
      <c r="X4" s="21" t="s">
        <v>65</v>
      </c>
      <c r="Y4" s="21" t="s">
        <v>66</v>
      </c>
      <c r="Z4" s="13">
        <v>102529004</v>
      </c>
      <c r="AA4" s="22" t="s">
        <v>67</v>
      </c>
      <c r="AB4" s="23" t="s">
        <v>68</v>
      </c>
      <c r="AC4" s="13" t="s">
        <v>69</v>
      </c>
      <c r="AD4" s="13" t="s">
        <v>70</v>
      </c>
      <c r="AE4" s="13" t="s">
        <v>71</v>
      </c>
      <c r="AF4" s="13" t="s">
        <v>71</v>
      </c>
      <c r="AG4" s="13">
        <v>21460</v>
      </c>
      <c r="AH4" s="13">
        <v>4819</v>
      </c>
    </row>
    <row r="5" spans="1:34" ht="33.75" customHeight="1" x14ac:dyDescent="0.25">
      <c r="A5" s="13">
        <f t="shared" si="1"/>
        <v>4</v>
      </c>
      <c r="B5" s="13" t="s">
        <v>72</v>
      </c>
      <c r="C5" s="13" t="s">
        <v>73</v>
      </c>
      <c r="D5" s="13" t="s">
        <v>74</v>
      </c>
      <c r="E5" s="13" t="s">
        <v>75</v>
      </c>
      <c r="F5" s="18">
        <v>450000</v>
      </c>
      <c r="G5" s="18">
        <v>120000</v>
      </c>
      <c r="H5" s="19">
        <v>80000</v>
      </c>
      <c r="I5" s="12" t="str">
        <f>IF(H5="","",TEXT(H5,"###,###,##0.00"))</f>
        <v>80,000.00</v>
      </c>
      <c r="J5" s="13" t="s">
        <v>76</v>
      </c>
      <c r="K5" s="20" t="s">
        <v>77</v>
      </c>
      <c r="L5" s="13"/>
      <c r="M5" s="13"/>
      <c r="N5" s="13"/>
      <c r="O5" s="13"/>
      <c r="P5" s="13"/>
      <c r="Q5" s="13" t="s">
        <v>40</v>
      </c>
      <c r="R5" s="13" t="s">
        <v>78</v>
      </c>
      <c r="S5" s="13">
        <v>82234</v>
      </c>
      <c r="T5" s="21"/>
      <c r="U5" s="21"/>
      <c r="V5" s="21"/>
      <c r="W5" s="21"/>
      <c r="X5" s="21" t="s">
        <v>79</v>
      </c>
      <c r="Y5" s="21" t="s">
        <v>80</v>
      </c>
      <c r="Z5" s="13">
        <v>102550974</v>
      </c>
      <c r="AA5" s="22" t="s">
        <v>81</v>
      </c>
      <c r="AB5" s="23" t="s">
        <v>82</v>
      </c>
      <c r="AC5" s="13" t="s">
        <v>83</v>
      </c>
      <c r="AD5" s="13" t="s">
        <v>84</v>
      </c>
      <c r="AE5" s="13" t="s">
        <v>85</v>
      </c>
      <c r="AF5" s="13" t="s">
        <v>85</v>
      </c>
      <c r="AG5" s="13">
        <v>21239</v>
      </c>
      <c r="AH5" s="13">
        <v>4819</v>
      </c>
    </row>
    <row r="6" spans="1:34" ht="33.75" customHeight="1" x14ac:dyDescent="0.25">
      <c r="A6" s="13">
        <f t="shared" si="1"/>
        <v>5</v>
      </c>
      <c r="B6" s="13" t="s">
        <v>86</v>
      </c>
      <c r="C6" s="13" t="s">
        <v>87</v>
      </c>
      <c r="D6" s="13" t="s">
        <v>88</v>
      </c>
      <c r="E6" s="13" t="s">
        <v>89</v>
      </c>
      <c r="F6" s="18">
        <v>330000</v>
      </c>
      <c r="G6" s="18">
        <v>220000</v>
      </c>
      <c r="H6" s="19">
        <v>0</v>
      </c>
      <c r="I6" s="12" t="str">
        <f>IF(H6="","",TEXT(H6,"###,###,##0.00"))</f>
        <v>0.00</v>
      </c>
      <c r="J6" s="13"/>
      <c r="K6" s="20" t="s">
        <v>90</v>
      </c>
      <c r="L6" s="13"/>
      <c r="M6" s="13"/>
      <c r="N6" s="13"/>
      <c r="O6" s="13"/>
      <c r="P6" s="13"/>
      <c r="Q6" s="13" t="s">
        <v>40</v>
      </c>
      <c r="R6" s="13"/>
      <c r="S6" s="13"/>
      <c r="T6" s="21"/>
      <c r="U6" s="21"/>
      <c r="V6" s="21"/>
      <c r="W6" s="21"/>
      <c r="X6" s="21"/>
      <c r="Y6" s="21"/>
      <c r="Z6" s="13"/>
      <c r="AA6" s="22"/>
      <c r="AB6" s="23" t="s">
        <v>91</v>
      </c>
      <c r="AC6" s="13" t="s">
        <v>92</v>
      </c>
      <c r="AD6" s="13" t="s">
        <v>70</v>
      </c>
      <c r="AE6" s="13"/>
      <c r="AF6" s="13"/>
      <c r="AG6" s="13"/>
      <c r="AH6" s="13">
        <v>4819</v>
      </c>
    </row>
    <row r="7" spans="1:34" ht="30" x14ac:dyDescent="0.25">
      <c r="A7" s="13">
        <f t="shared" si="1"/>
        <v>6</v>
      </c>
      <c r="B7" s="13" t="s">
        <v>93</v>
      </c>
      <c r="C7" s="13" t="s">
        <v>87</v>
      </c>
      <c r="D7" s="13" t="s">
        <v>94</v>
      </c>
      <c r="E7" s="13" t="s">
        <v>95</v>
      </c>
      <c r="F7" s="18">
        <v>365000</v>
      </c>
      <c r="G7" s="18">
        <v>175000</v>
      </c>
      <c r="H7" s="19">
        <v>50000</v>
      </c>
      <c r="I7" s="12" t="str">
        <f>IF(H7="","",TEXT(H7,"###,###,##0.00"))</f>
        <v>50,000.00</v>
      </c>
      <c r="J7" s="13"/>
      <c r="K7" s="20"/>
      <c r="L7" s="13"/>
      <c r="M7" s="13"/>
      <c r="N7" s="13"/>
      <c r="O7" s="13"/>
      <c r="P7" s="13"/>
      <c r="Q7" s="13" t="s">
        <v>40</v>
      </c>
      <c r="R7" s="13"/>
      <c r="S7" s="13"/>
      <c r="T7" s="21"/>
      <c r="U7" s="21"/>
      <c r="V7" s="21"/>
      <c r="W7" s="21"/>
      <c r="X7" s="21"/>
      <c r="Y7" s="21"/>
      <c r="Z7" s="13"/>
      <c r="AA7" s="22"/>
      <c r="AB7" s="23"/>
      <c r="AC7" s="13" t="s">
        <v>96</v>
      </c>
      <c r="AD7" s="13" t="s">
        <v>97</v>
      </c>
      <c r="AE7" s="13"/>
      <c r="AF7" s="13"/>
      <c r="AG7" s="13"/>
      <c r="AH7" s="13">
        <v>4819</v>
      </c>
    </row>
    <row r="8" spans="1:34" ht="63" customHeight="1" x14ac:dyDescent="0.25">
      <c r="A8" s="13">
        <f t="shared" si="1"/>
        <v>7</v>
      </c>
      <c r="B8" s="13" t="s">
        <v>98</v>
      </c>
      <c r="C8" s="13" t="s">
        <v>87</v>
      </c>
      <c r="D8" s="13" t="s">
        <v>99</v>
      </c>
      <c r="E8" s="13" t="s">
        <v>100</v>
      </c>
      <c r="F8" s="18">
        <v>715000</v>
      </c>
      <c r="G8" s="18">
        <v>335000</v>
      </c>
      <c r="H8" s="19">
        <v>50000</v>
      </c>
      <c r="I8" s="12"/>
      <c r="J8" s="13"/>
      <c r="K8" s="13" t="s">
        <v>101</v>
      </c>
      <c r="L8" s="13"/>
      <c r="M8" s="13"/>
      <c r="N8" s="13"/>
      <c r="O8" s="13"/>
      <c r="P8" s="13"/>
      <c r="Q8" s="13" t="s">
        <v>40</v>
      </c>
      <c r="R8" s="13"/>
      <c r="S8" s="13"/>
      <c r="T8" s="21"/>
      <c r="U8" s="21"/>
      <c r="V8" s="21"/>
      <c r="W8" s="21"/>
      <c r="X8" s="21"/>
      <c r="Y8" s="21"/>
      <c r="Z8" s="21"/>
      <c r="AA8" s="24"/>
      <c r="AB8" s="23"/>
      <c r="AC8" s="13" t="s">
        <v>102</v>
      </c>
      <c r="AD8" s="13" t="s">
        <v>97</v>
      </c>
      <c r="AE8" s="13"/>
      <c r="AF8" s="13"/>
      <c r="AG8" s="13"/>
      <c r="AH8" s="13">
        <v>4819</v>
      </c>
    </row>
    <row r="9" spans="1:34" ht="33" customHeight="1" x14ac:dyDescent="0.25">
      <c r="A9" s="13">
        <f t="shared" si="1"/>
        <v>8</v>
      </c>
      <c r="B9" s="13" t="s">
        <v>103</v>
      </c>
      <c r="C9" s="13" t="s">
        <v>87</v>
      </c>
      <c r="D9" s="13" t="s">
        <v>104</v>
      </c>
      <c r="E9" s="13" t="s">
        <v>105</v>
      </c>
      <c r="F9" s="18">
        <v>870000</v>
      </c>
      <c r="G9" s="18">
        <v>345000</v>
      </c>
      <c r="H9" s="19">
        <v>60000</v>
      </c>
      <c r="I9" s="12" t="str">
        <f>IF(H9="","",TEXT(H9,"###,###,##0.00"))</f>
        <v>60,000.00</v>
      </c>
      <c r="J9" s="13" t="s">
        <v>53</v>
      </c>
      <c r="K9" s="13" t="s">
        <v>106</v>
      </c>
      <c r="L9" s="13"/>
      <c r="M9" s="13"/>
      <c r="N9" s="13"/>
      <c r="O9" s="13"/>
      <c r="P9" s="13"/>
      <c r="Q9" s="13" t="s">
        <v>40</v>
      </c>
      <c r="R9" s="13" t="s">
        <v>107</v>
      </c>
      <c r="S9" s="13">
        <v>86045</v>
      </c>
      <c r="T9" s="21"/>
      <c r="U9" s="21"/>
      <c r="V9" s="21"/>
      <c r="W9" s="21"/>
      <c r="X9" s="13" t="s">
        <v>108</v>
      </c>
      <c r="Y9" s="21" t="s">
        <v>109</v>
      </c>
      <c r="Z9" s="13">
        <v>100723067</v>
      </c>
      <c r="AA9" s="22" t="s">
        <v>110</v>
      </c>
      <c r="AB9" s="23" t="s">
        <v>111</v>
      </c>
      <c r="AC9" s="13" t="s">
        <v>112</v>
      </c>
      <c r="AD9" s="13" t="s">
        <v>48</v>
      </c>
      <c r="AE9" s="13" t="s">
        <v>113</v>
      </c>
      <c r="AF9" s="13" t="s">
        <v>113</v>
      </c>
      <c r="AG9" s="13">
        <v>21000</v>
      </c>
      <c r="AH9" s="13">
        <v>4819</v>
      </c>
    </row>
    <row r="10" spans="1:34" ht="33.75" customHeight="1" x14ac:dyDescent="0.25">
      <c r="A10" s="13">
        <f t="shared" si="1"/>
        <v>9</v>
      </c>
      <c r="B10" s="13" t="s">
        <v>114</v>
      </c>
      <c r="C10" s="13" t="s">
        <v>115</v>
      </c>
      <c r="D10" s="13" t="s">
        <v>116</v>
      </c>
      <c r="E10" s="13" t="s">
        <v>117</v>
      </c>
      <c r="F10" s="18">
        <v>150000</v>
      </c>
      <c r="G10" s="18">
        <v>90000</v>
      </c>
      <c r="H10" s="19">
        <v>50000</v>
      </c>
      <c r="I10" s="12" t="str">
        <f>IF(H10="","",TEXT(H10,"###,###,##0.00"))</f>
        <v>50,000.00</v>
      </c>
      <c r="J10" s="13" t="s">
        <v>53</v>
      </c>
      <c r="K10" s="13" t="s">
        <v>118</v>
      </c>
      <c r="L10" s="13"/>
      <c r="M10" s="13"/>
      <c r="N10" s="13"/>
      <c r="O10" s="13"/>
      <c r="P10" s="13"/>
      <c r="Q10" s="13" t="s">
        <v>40</v>
      </c>
      <c r="R10" s="13" t="s">
        <v>119</v>
      </c>
      <c r="S10" s="13">
        <v>83449</v>
      </c>
      <c r="T10" s="13"/>
      <c r="U10" s="13"/>
      <c r="V10" s="13"/>
      <c r="W10" s="13"/>
      <c r="X10" s="13" t="s">
        <v>120</v>
      </c>
      <c r="Y10" s="13" t="s">
        <v>66</v>
      </c>
      <c r="Z10" s="13">
        <v>101448313</v>
      </c>
      <c r="AA10" s="22" t="s">
        <v>121</v>
      </c>
      <c r="AB10" s="13" t="s">
        <v>122</v>
      </c>
      <c r="AC10" s="13" t="s">
        <v>123</v>
      </c>
      <c r="AD10" s="13" t="s">
        <v>70</v>
      </c>
      <c r="AE10" s="13" t="s">
        <v>124</v>
      </c>
      <c r="AF10" s="13" t="s">
        <v>124</v>
      </c>
      <c r="AG10" s="13">
        <v>24351</v>
      </c>
      <c r="AH10" s="13">
        <v>4819</v>
      </c>
    </row>
    <row r="11" spans="1:34" ht="33" customHeight="1" x14ac:dyDescent="0.25">
      <c r="A11" s="13">
        <f t="shared" si="1"/>
        <v>10</v>
      </c>
      <c r="B11" s="13" t="s">
        <v>125</v>
      </c>
      <c r="C11" s="13" t="s">
        <v>35</v>
      </c>
      <c r="D11" s="13" t="s">
        <v>126</v>
      </c>
      <c r="E11" s="13" t="s">
        <v>127</v>
      </c>
      <c r="F11" s="18">
        <v>115000</v>
      </c>
      <c r="G11" s="18">
        <v>90000</v>
      </c>
      <c r="H11" s="19">
        <v>50000</v>
      </c>
      <c r="I11" s="12" t="str">
        <f>IF(H11="","",TEXT(H11,"###,###,##0.00"))</f>
        <v>50,000.00</v>
      </c>
      <c r="J11" s="13" t="s">
        <v>53</v>
      </c>
      <c r="K11" s="13" t="s">
        <v>118</v>
      </c>
      <c r="L11" s="13"/>
      <c r="M11" s="13"/>
      <c r="N11" s="13"/>
      <c r="O11" s="13"/>
      <c r="P11" s="13"/>
      <c r="Q11" s="13" t="s">
        <v>40</v>
      </c>
      <c r="R11" s="13" t="s">
        <v>128</v>
      </c>
      <c r="S11" s="13">
        <v>87782</v>
      </c>
      <c r="T11" s="21"/>
      <c r="U11" s="21"/>
      <c r="V11" s="21"/>
      <c r="W11" s="21"/>
      <c r="X11" s="13" t="s">
        <v>129</v>
      </c>
      <c r="Y11" s="13" t="s">
        <v>66</v>
      </c>
      <c r="Z11" s="13">
        <v>100584225</v>
      </c>
      <c r="AA11" s="22" t="s">
        <v>130</v>
      </c>
      <c r="AB11" s="23" t="s">
        <v>131</v>
      </c>
      <c r="AC11" s="13" t="s">
        <v>132</v>
      </c>
      <c r="AD11" s="13" t="s">
        <v>70</v>
      </c>
      <c r="AE11" s="13" t="s">
        <v>133</v>
      </c>
      <c r="AF11" s="13" t="s">
        <v>134</v>
      </c>
      <c r="AG11" s="13"/>
      <c r="AH11" s="13">
        <v>4819</v>
      </c>
    </row>
    <row r="12" spans="1:34" ht="45.75" customHeight="1" x14ac:dyDescent="0.25">
      <c r="A12" s="13">
        <f t="shared" si="1"/>
        <v>11</v>
      </c>
      <c r="B12" s="13" t="s">
        <v>135</v>
      </c>
      <c r="C12" s="13" t="s">
        <v>136</v>
      </c>
      <c r="D12" s="13" t="s">
        <v>137</v>
      </c>
      <c r="E12" s="13" t="s">
        <v>138</v>
      </c>
      <c r="F12" s="18">
        <v>400000</v>
      </c>
      <c r="G12" s="18">
        <v>200000</v>
      </c>
      <c r="H12" s="19">
        <v>80000</v>
      </c>
      <c r="I12" s="12" t="str">
        <f>IF(H12="","",TEXT(H12,"###,###,##0.00"))</f>
        <v>80,000.00</v>
      </c>
      <c r="J12" s="13"/>
      <c r="K12" s="13" t="s">
        <v>39</v>
      </c>
      <c r="L12" s="13"/>
      <c r="M12" s="13"/>
      <c r="N12" s="13"/>
      <c r="O12" s="13"/>
      <c r="P12" s="13"/>
      <c r="Q12" s="13" t="s">
        <v>40</v>
      </c>
      <c r="R12" s="13" t="s">
        <v>139</v>
      </c>
      <c r="S12" s="13">
        <v>84788</v>
      </c>
      <c r="T12" s="21"/>
      <c r="U12" s="21"/>
      <c r="V12" s="21"/>
      <c r="W12" s="21"/>
      <c r="X12" s="21" t="s">
        <v>140</v>
      </c>
      <c r="Y12" s="21" t="s">
        <v>66</v>
      </c>
      <c r="Z12" s="21">
        <v>102456912</v>
      </c>
      <c r="AA12" s="24" t="s">
        <v>141</v>
      </c>
      <c r="AB12" s="23" t="s">
        <v>142</v>
      </c>
      <c r="AC12" s="13" t="s">
        <v>143</v>
      </c>
      <c r="AD12" s="13" t="s">
        <v>70</v>
      </c>
      <c r="AE12" s="13" t="s">
        <v>144</v>
      </c>
      <c r="AF12" s="13" t="s">
        <v>144</v>
      </c>
      <c r="AG12" s="13">
        <v>22240</v>
      </c>
      <c r="AH12" s="13">
        <v>4819</v>
      </c>
    </row>
    <row r="13" spans="1:34" ht="15.75" x14ac:dyDescent="0.25">
      <c r="A13" s="31" t="s">
        <v>145</v>
      </c>
      <c r="B13" s="31"/>
      <c r="C13" s="31"/>
      <c r="D13" s="31"/>
      <c r="E13" s="31"/>
      <c r="F13" s="25">
        <f>SUM(F2:F12)</f>
        <v>6605000</v>
      </c>
      <c r="G13" s="25">
        <f>SUM(G2:G12)</f>
        <v>2575000</v>
      </c>
      <c r="H13" s="26">
        <f>SUM(H4:H12)</f>
        <v>500000</v>
      </c>
      <c r="I13" s="27"/>
      <c r="J13" s="28"/>
      <c r="K13" s="28"/>
      <c r="L13" s="28"/>
      <c r="M13" s="28"/>
      <c r="N13" s="28"/>
      <c r="O13" s="28"/>
      <c r="P13" s="28"/>
      <c r="Q13" s="28" t="s">
        <v>40</v>
      </c>
      <c r="R13" s="28"/>
      <c r="S13" s="28"/>
      <c r="T13" s="29"/>
      <c r="U13" s="29"/>
      <c r="V13" s="29"/>
      <c r="W13" s="29"/>
      <c r="X13" s="28"/>
      <c r="Y13" s="28"/>
      <c r="Z13" s="28"/>
      <c r="AA13" s="28"/>
      <c r="AB13" s="30"/>
      <c r="AC13" s="28"/>
      <c r="AD13" s="28"/>
      <c r="AE13" s="28"/>
      <c r="AF13" s="28"/>
      <c r="AG13" s="28"/>
      <c r="AH13" s="28"/>
    </row>
  </sheetData>
  <mergeCells count="1">
    <mergeCell ref="A13:E13"/>
  </mergeCells>
  <hyperlinks>
    <hyperlink ref="AB9" r:id="rId1"/>
    <hyperlink ref="AB10" r:id="rId2"/>
    <hyperlink ref="AB2" r:id="rId3"/>
    <hyperlink ref="AB11" r:id="rId4"/>
    <hyperlink ref="AB12" r:id="rId5"/>
    <hyperlink ref="AB4" r:id="rId6"/>
    <hyperlink ref="AB6" r:id="rId7"/>
    <hyperlink ref="AB5" r:id="rId8"/>
    <hyperlink ref="AB3" r:id="rId9"/>
  </hyperlinks>
  <pageMargins left="0.7" right="0.7" top="0.75" bottom="0.75" header="0.3" footer="0.3"/>
  <pageSetup paperSize="9" scale="63" orientation="landscape" horizontalDpi="0" verticalDpi="0"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zastita i savremeno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Tanja</dc:creator>
  <cp:lastModifiedBy>Tanja</cp:lastModifiedBy>
  <cp:lastPrinted>2022-03-23T12:17:42Z</cp:lastPrinted>
  <dcterms:created xsi:type="dcterms:W3CDTF">2022-03-17T13:55:30Z</dcterms:created>
  <dcterms:modified xsi:type="dcterms:W3CDTF">2022-03-23T12:24:36Z</dcterms:modified>
</cp:coreProperties>
</file>